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12." sheetId="6" r:id="rId1"/>
  </sheets>
  <calcPr calcId="152511"/>
</workbook>
</file>

<file path=xl/calcChain.xml><?xml version="1.0" encoding="utf-8"?>
<calcChain xmlns="http://schemas.openxmlformats.org/spreadsheetml/2006/main">
  <c r="E19" i="6" l="1"/>
  <c r="E23" i="6" l="1"/>
  <c r="E22" i="6"/>
  <c r="E21" i="6"/>
  <c r="E20" i="6"/>
  <c r="C79" i="6"/>
  <c r="C77" i="6"/>
  <c r="D74" i="6"/>
  <c r="D73" i="6" s="1"/>
  <c r="C74" i="6"/>
  <c r="C73" i="6"/>
  <c r="C72" i="6" s="1"/>
  <c r="C82" i="6" s="1"/>
  <c r="E69" i="6"/>
  <c r="D67" i="6"/>
  <c r="E67" i="6" s="1"/>
  <c r="C67" i="6"/>
  <c r="E66" i="6"/>
  <c r="D64" i="6"/>
  <c r="C64" i="6"/>
  <c r="E63" i="6"/>
  <c r="E62" i="6"/>
  <c r="E61" i="6"/>
  <c r="D59" i="6"/>
  <c r="C59" i="6"/>
  <c r="E58" i="6"/>
  <c r="E57" i="6"/>
  <c r="E55" i="6"/>
  <c r="C55" i="6"/>
  <c r="E54" i="6"/>
  <c r="E53" i="6"/>
  <c r="E52" i="6"/>
  <c r="E51" i="6"/>
  <c r="D49" i="6"/>
  <c r="C49" i="6"/>
  <c r="E49" i="6" s="1"/>
  <c r="E48" i="6"/>
  <c r="E47" i="6"/>
  <c r="E46" i="6"/>
  <c r="E45" i="6"/>
  <c r="D43" i="6"/>
  <c r="C43" i="6"/>
  <c r="E42" i="6"/>
  <c r="E41" i="6"/>
  <c r="D39" i="6"/>
  <c r="C39" i="6"/>
  <c r="E38" i="6"/>
  <c r="E36" i="6"/>
  <c r="E35" i="6"/>
  <c r="E34" i="6"/>
  <c r="D32" i="6"/>
  <c r="C32" i="6"/>
  <c r="E29" i="6"/>
  <c r="E28" i="6"/>
  <c r="E27" i="6"/>
  <c r="E26" i="6"/>
  <c r="D25" i="6"/>
  <c r="C25" i="6"/>
  <c r="E24" i="6"/>
  <c r="E18" i="6"/>
  <c r="E16" i="6"/>
  <c r="E15" i="6"/>
  <c r="E14" i="6"/>
  <c r="E13" i="6"/>
  <c r="E12" i="6"/>
  <c r="E11" i="6"/>
  <c r="E10" i="6"/>
  <c r="E9" i="6"/>
  <c r="E8" i="6"/>
  <c r="D7" i="6"/>
  <c r="C7" i="6"/>
  <c r="C30" i="6" s="1"/>
  <c r="E64" i="6" l="1"/>
  <c r="E59" i="6"/>
  <c r="D70" i="6"/>
  <c r="D81" i="6" s="1"/>
  <c r="E39" i="6"/>
  <c r="D30" i="6"/>
  <c r="E32" i="6"/>
  <c r="C70" i="6"/>
  <c r="E25" i="6"/>
  <c r="E7" i="6"/>
  <c r="E43" i="6"/>
  <c r="E30" i="6" l="1"/>
  <c r="D80" i="6"/>
  <c r="D79" i="6"/>
  <c r="D72" i="6" s="1"/>
  <c r="D82" i="6" s="1"/>
  <c r="E70" i="6"/>
</calcChain>
</file>

<file path=xl/sharedStrings.xml><?xml version="1.0" encoding="utf-8"?>
<sst xmlns="http://schemas.openxmlformats.org/spreadsheetml/2006/main" count="152" uniqueCount="145">
  <si>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</si>
  <si>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</si>
  <si>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</si>
  <si>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</si>
  <si>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</si>
  <si>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Уточненный план на 2020 год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</si>
  <si>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</si>
  <si>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</si>
  <si>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</si>
  <si>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</si>
  <si>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</si>
  <si>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</si>
  <si>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</si>
  <si>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</si>
  <si>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</si>
  <si>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</si>
  <si>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</si>
  <si>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</si>
  <si>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</si>
  <si>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</si>
  <si>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</si>
  <si>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</si>
  <si>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</si>
  <si>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</si>
  <si>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</si>
  <si>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</si>
  <si>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</si>
  <si>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</si>
  <si>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</si>
  <si>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</si>
  <si>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</si>
  <si>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</si>
  <si>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</si>
  <si>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</si>
  <si>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</si>
  <si>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</si>
  <si>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</si>
  <si>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</si>
  <si>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</si>
  <si>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</si>
  <si>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</si>
  <si>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</si>
  <si>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</si>
  <si>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000 2 02 01001 00 0000 151</t>
  </si>
  <si>
    <t>Субсидии</t>
  </si>
  <si>
    <t>000 2 02 20000 00 0000 151</t>
  </si>
  <si>
    <t>Иные межбюджетные трансферты</t>
  </si>
  <si>
    <t>000 2 02 04000 00 0000 151</t>
  </si>
  <si>
    <t>Прочие безвозмездные поступления</t>
  </si>
  <si>
    <t>000 2 07 05000 10 0000 180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</si>
  <si>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</si>
  <si>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</si>
  <si>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</si>
  <si>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</si>
  <si>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</si>
  <si>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</si>
  <si>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</si>
  <si>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</si>
  <si>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</si>
  <si>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</si>
  <si>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</si>
  <si>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</si>
  <si>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</si>
  <si>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</si>
  <si>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</si>
  <si>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</si>
  <si>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</si>
  <si>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</si>
  <si>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</si>
  <si>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000 03 09 000 00 00 000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</si>
  <si>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</si>
  <si>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</si>
  <si>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</si>
  <si>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</si>
  <si>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</si>
  <si>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</si>
  <si>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</si>
  <si>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</si>
  <si>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</si>
  <si>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</si>
  <si>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</si>
  <si>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</si>
  <si>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</si>
  <si>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</si>
  <si>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</si>
  <si>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</si>
  <si>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</si>
  <si>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</si>
  <si>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</si>
  <si>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</si>
  <si>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</si>
  <si>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</si>
  <si>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</si>
  <si>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</si>
  <si>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</si>
  <si>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</si>
  <si>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</si>
  <si>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</si>
  <si>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</si>
  <si>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</si>
  <si>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</si>
  <si>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</si>
  <si>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</si>
  <si>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</si>
  <si>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Другие вопросы в области социальной политики</t>
  </si>
  <si>
    <t>000 10 06 000 00 00 000</t>
  </si>
  <si>
    <t>Физическая культура и спорт</t>
  </si>
  <si>
    <t>000 11 00 000 00 00 000</t>
  </si>
  <si>
    <t>Другие вопросы в области физической культуры и спорта</t>
  </si>
  <si>
    <t>000 11 05 000 00 00 000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</si>
  <si>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</si>
  <si>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</si>
  <si>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</si>
  <si>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</si>
  <si>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</si>
  <si>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</si>
  <si>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</si>
  <si>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</si>
  <si>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</si>
  <si>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</si>
  <si>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</si>
  <si>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</si>
  <si>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</si>
  <si>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</si>
  <si>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</si>
  <si>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</si>
  <si>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</si>
  <si>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</si>
  <si>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</si>
  <si>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Погашение бюджетами поселений кредитов от других бюджетов бюджетной системы Российской Федерации в валюте РФ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</si>
  <si>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</si>
  <si>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</si>
  <si>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</si>
  <si>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</si>
  <si>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</si>
  <si>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</si>
  <si>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</si>
  <si>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</si>
  <si>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</si>
  <si>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</si>
  <si>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</si>
  <si>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</si>
  <si>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</si>
  <si>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 xml:space="preserve">городского поселения город Россошь по состоянию на 01.12.2020 года      </t>
  </si>
  <si>
    <t>Исполнено по состоянию на 01.12.2020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</si>
</sst>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topLeftCell="A31" workbookViewId="0">
      <selection activeCell="D12" sqref="D12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5" t="s">
        <v>0</v>
      </c>
      <c r="B1" s="25"/>
      <c r="C1" s="25"/>
      <c r="D1" s="25"/>
      <c r="E1" s="25"/>
    </row>
    <row r="2" spans="1:5" ht="15.6" x14ac:dyDescent="0.3">
      <c r="A2" s="25" t="s">
        <v>143</v>
      </c>
      <c r="B2" s="25"/>
      <c r="C2" s="25"/>
      <c r="D2" s="25"/>
      <c r="E2" s="25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5</v>
      </c>
      <c r="D5" s="3" t="s">
        <v>144</v>
      </c>
      <c r="E5" s="3" t="s">
        <v>6</v>
      </c>
    </row>
    <row r="6" spans="1:5" ht="27" customHeight="1" thickBot="1" x14ac:dyDescent="0.35">
      <c r="A6" s="4" t="s">
        <v>7</v>
      </c>
      <c r="B6" s="13"/>
      <c r="C6" s="17"/>
      <c r="D6" s="17"/>
      <c r="E6" s="17"/>
    </row>
    <row r="7" spans="1:5" ht="27" thickBot="1" x14ac:dyDescent="0.35">
      <c r="A7" s="15" t="s">
        <v>8</v>
      </c>
      <c r="B7" s="15" t="s">
        <v>9</v>
      </c>
      <c r="C7" s="18">
        <f>SUM(C8:C24)</f>
        <v>287098.60000000003</v>
      </c>
      <c r="D7" s="18">
        <f>SUM(D8:D24)</f>
        <v>257672.90000000002</v>
      </c>
      <c r="E7" s="18">
        <f>D7/C7%</f>
        <v>89.750664057574639</v>
      </c>
    </row>
    <row r="8" spans="1:5" ht="33.6" customHeight="1" thickBot="1" x14ac:dyDescent="0.35">
      <c r="A8" s="5" t="s">
        <v>10</v>
      </c>
      <c r="B8" s="6" t="s">
        <v>11</v>
      </c>
      <c r="C8" s="19">
        <v>98326.3</v>
      </c>
      <c r="D8" s="19">
        <v>83627.3</v>
      </c>
      <c r="E8" s="18">
        <f t="shared" ref="E8:E30" si="0">D8/C8%</f>
        <v>85.050795158568974</v>
      </c>
    </row>
    <row r="9" spans="1:5" ht="49.2" customHeight="1" thickBot="1" x14ac:dyDescent="0.35">
      <c r="A9" s="5" t="s">
        <v>12</v>
      </c>
      <c r="B9" s="6" t="s">
        <v>13</v>
      </c>
      <c r="C9" s="19">
        <v>8199.6</v>
      </c>
      <c r="D9" s="19">
        <v>6964.8</v>
      </c>
      <c r="E9" s="18">
        <f t="shared" si="0"/>
        <v>84.940728816039794</v>
      </c>
    </row>
    <row r="10" spans="1:5" ht="37.799999999999997" customHeight="1" thickBot="1" x14ac:dyDescent="0.35">
      <c r="A10" s="5" t="s">
        <v>14</v>
      </c>
      <c r="B10" s="6" t="s">
        <v>15</v>
      </c>
      <c r="C10" s="19">
        <v>1677</v>
      </c>
      <c r="D10" s="19">
        <v>1677.2</v>
      </c>
      <c r="E10" s="18">
        <f t="shared" si="0"/>
        <v>100.01192605843769</v>
      </c>
    </row>
    <row r="11" spans="1:5" ht="35.4" customHeight="1" thickBot="1" x14ac:dyDescent="0.35">
      <c r="A11" s="5" t="s">
        <v>16</v>
      </c>
      <c r="B11" s="6" t="s">
        <v>17</v>
      </c>
      <c r="C11" s="19">
        <v>14500</v>
      </c>
      <c r="D11" s="19">
        <v>11827.4</v>
      </c>
      <c r="E11" s="18">
        <f t="shared" si="0"/>
        <v>81.568275862068958</v>
      </c>
    </row>
    <row r="12" spans="1:5" ht="24.6" customHeight="1" thickBot="1" x14ac:dyDescent="0.35">
      <c r="A12" s="5" t="s">
        <v>18</v>
      </c>
      <c r="B12" s="6" t="s">
        <v>19</v>
      </c>
      <c r="C12" s="19">
        <v>136204</v>
      </c>
      <c r="D12" s="19">
        <v>128115.6</v>
      </c>
      <c r="E12" s="18">
        <f t="shared" si="0"/>
        <v>94.061554726733434</v>
      </c>
    </row>
    <row r="13" spans="1:5" ht="118.8" customHeight="1" thickBot="1" x14ac:dyDescent="0.35">
      <c r="A13" s="5" t="s">
        <v>20</v>
      </c>
      <c r="B13" s="6" t="s">
        <v>21</v>
      </c>
      <c r="C13" s="19">
        <v>14000</v>
      </c>
      <c r="D13" s="19">
        <v>13826.6</v>
      </c>
      <c r="E13" s="18">
        <f t="shared" si="0"/>
        <v>98.761428571428567</v>
      </c>
    </row>
    <row r="14" spans="1:5" ht="145.80000000000001" thickBot="1" x14ac:dyDescent="0.35">
      <c r="A14" s="5" t="s">
        <v>22</v>
      </c>
      <c r="B14" s="6" t="s">
        <v>23</v>
      </c>
      <c r="C14" s="19">
        <v>2024.8</v>
      </c>
      <c r="D14" s="19">
        <v>2256.9</v>
      </c>
      <c r="E14" s="18">
        <f t="shared" si="0"/>
        <v>111.46286052943501</v>
      </c>
    </row>
    <row r="15" spans="1:5" ht="104.4" customHeight="1" thickBot="1" x14ac:dyDescent="0.35">
      <c r="A15" s="5" t="s">
        <v>24</v>
      </c>
      <c r="B15" s="6" t="s">
        <v>25</v>
      </c>
      <c r="C15" s="19">
        <v>3314</v>
      </c>
      <c r="D15" s="19">
        <v>2557.9</v>
      </c>
      <c r="E15" s="18">
        <f t="shared" si="0"/>
        <v>77.184671092335549</v>
      </c>
    </row>
    <row r="16" spans="1:5" ht="56.4" customHeight="1" thickBot="1" x14ac:dyDescent="0.35">
      <c r="A16" s="5" t="s">
        <v>26</v>
      </c>
      <c r="B16" s="6" t="s">
        <v>27</v>
      </c>
      <c r="C16" s="19">
        <v>5</v>
      </c>
      <c r="D16" s="19">
        <v>4.8</v>
      </c>
      <c r="E16" s="18">
        <f t="shared" si="0"/>
        <v>95.999999999999986</v>
      </c>
    </row>
    <row r="17" spans="1:5" ht="137.4" customHeight="1" thickBot="1" x14ac:dyDescent="0.35">
      <c r="A17" s="22" t="s">
        <v>141</v>
      </c>
      <c r="B17" s="23" t="s">
        <v>142</v>
      </c>
      <c r="C17" s="19"/>
      <c r="D17" s="19"/>
      <c r="E17" s="18"/>
    </row>
    <row r="18" spans="1:5" ht="47.4" customHeight="1" thickBot="1" x14ac:dyDescent="0.35">
      <c r="A18" s="5" t="s">
        <v>28</v>
      </c>
      <c r="B18" s="6" t="s">
        <v>29</v>
      </c>
      <c r="C18" s="19">
        <v>4087</v>
      </c>
      <c r="D18" s="19">
        <v>2935.2</v>
      </c>
      <c r="E18" s="18">
        <f t="shared" si="0"/>
        <v>71.817959383410809</v>
      </c>
    </row>
    <row r="19" spans="1:5" ht="78" customHeight="1" thickBot="1" x14ac:dyDescent="0.35">
      <c r="A19" s="5" t="s">
        <v>30</v>
      </c>
      <c r="B19" s="6" t="s">
        <v>31</v>
      </c>
      <c r="C19" s="19">
        <v>1588</v>
      </c>
      <c r="D19" s="19">
        <v>64.7</v>
      </c>
      <c r="E19" s="18">
        <f t="shared" si="0"/>
        <v>4.0743073047858944</v>
      </c>
    </row>
    <row r="20" spans="1:5" ht="66.599999999999994" customHeight="1" thickBot="1" x14ac:dyDescent="0.35">
      <c r="A20" s="5" t="s">
        <v>32</v>
      </c>
      <c r="B20" s="6" t="s">
        <v>33</v>
      </c>
      <c r="C20" s="19">
        <v>920.9</v>
      </c>
      <c r="D20" s="19">
        <v>1142.0999999999999</v>
      </c>
      <c r="E20" s="18">
        <f t="shared" si="0"/>
        <v>124.01998045390378</v>
      </c>
    </row>
    <row r="21" spans="1:5" ht="99" customHeight="1" thickBot="1" x14ac:dyDescent="0.35">
      <c r="A21" s="22" t="s">
        <v>139</v>
      </c>
      <c r="B21" s="23" t="s">
        <v>140</v>
      </c>
      <c r="C21" s="19">
        <v>247.3</v>
      </c>
      <c r="D21" s="19">
        <v>247.2</v>
      </c>
      <c r="E21" s="18">
        <f t="shared" si="0"/>
        <v>99.959563283461364</v>
      </c>
    </row>
    <row r="22" spans="1:5" ht="132.6" thickBot="1" x14ac:dyDescent="0.35">
      <c r="A22" s="5" t="s">
        <v>34</v>
      </c>
      <c r="B22" s="6" t="s">
        <v>35</v>
      </c>
      <c r="C22" s="19">
        <v>155</v>
      </c>
      <c r="D22" s="19">
        <v>332.1</v>
      </c>
      <c r="E22" s="18">
        <f t="shared" si="0"/>
        <v>214.25806451612905</v>
      </c>
    </row>
    <row r="23" spans="1:5" ht="39" customHeight="1" thickBot="1" x14ac:dyDescent="0.35">
      <c r="A23" s="5" t="s">
        <v>36</v>
      </c>
      <c r="B23" s="6" t="s">
        <v>37</v>
      </c>
      <c r="C23" s="19">
        <v>74.7</v>
      </c>
      <c r="D23" s="19">
        <v>110.9</v>
      </c>
      <c r="E23" s="18">
        <f t="shared" si="0"/>
        <v>148.46050870147258</v>
      </c>
    </row>
    <row r="24" spans="1:5" ht="31.2" customHeight="1" thickBot="1" x14ac:dyDescent="0.35">
      <c r="A24" s="5" t="s">
        <v>38</v>
      </c>
      <c r="B24" s="6" t="s">
        <v>39</v>
      </c>
      <c r="C24" s="19">
        <v>1775</v>
      </c>
      <c r="D24" s="19">
        <v>1982.2</v>
      </c>
      <c r="E24" s="18">
        <f t="shared" si="0"/>
        <v>111.67323943661972</v>
      </c>
    </row>
    <row r="25" spans="1:5" ht="27" thickBot="1" x14ac:dyDescent="0.35">
      <c r="A25" s="4" t="s">
        <v>40</v>
      </c>
      <c r="B25" s="7" t="s">
        <v>41</v>
      </c>
      <c r="C25" s="18">
        <f>SUM(C26:C29)</f>
        <v>226682.9</v>
      </c>
      <c r="D25" s="18">
        <f>SUM(D26:D29)</f>
        <v>128483.6</v>
      </c>
      <c r="E25" s="18">
        <f t="shared" si="0"/>
        <v>56.679881896693587</v>
      </c>
    </row>
    <row r="26" spans="1:5" ht="27" thickBot="1" x14ac:dyDescent="0.35">
      <c r="A26" s="5" t="s">
        <v>42</v>
      </c>
      <c r="B26" s="6" t="s">
        <v>43</v>
      </c>
      <c r="C26" s="19">
        <v>6926</v>
      </c>
      <c r="D26" s="19">
        <v>6349</v>
      </c>
      <c r="E26" s="18">
        <f t="shared" si="0"/>
        <v>91.669073058042159</v>
      </c>
    </row>
    <row r="27" spans="1:5" ht="15" thickBot="1" x14ac:dyDescent="0.35">
      <c r="A27" s="5" t="s">
        <v>44</v>
      </c>
      <c r="B27" s="6" t="s">
        <v>45</v>
      </c>
      <c r="C27" s="19">
        <v>14114.3</v>
      </c>
      <c r="D27" s="19">
        <v>14114.1</v>
      </c>
      <c r="E27" s="18">
        <f t="shared" si="0"/>
        <v>99.998582997385626</v>
      </c>
    </row>
    <row r="28" spans="1:5" ht="27" thickBot="1" x14ac:dyDescent="0.35">
      <c r="A28" s="5" t="s">
        <v>46</v>
      </c>
      <c r="B28" s="6" t="s">
        <v>47</v>
      </c>
      <c r="C28" s="19">
        <v>205529.60000000001</v>
      </c>
      <c r="D28" s="19">
        <v>107907.5</v>
      </c>
      <c r="E28" s="18">
        <f t="shared" si="0"/>
        <v>52.50217000373668</v>
      </c>
    </row>
    <row r="29" spans="1:5" ht="27" thickBot="1" x14ac:dyDescent="0.35">
      <c r="A29" s="5" t="s">
        <v>48</v>
      </c>
      <c r="B29" s="6" t="s">
        <v>49</v>
      </c>
      <c r="C29" s="19">
        <v>113</v>
      </c>
      <c r="D29" s="19">
        <v>113</v>
      </c>
      <c r="E29" s="18">
        <f t="shared" si="0"/>
        <v>100.00000000000001</v>
      </c>
    </row>
    <row r="30" spans="1:5" ht="15" thickBot="1" x14ac:dyDescent="0.35">
      <c r="A30" s="15" t="s">
        <v>50</v>
      </c>
      <c r="B30" s="2" t="s">
        <v>51</v>
      </c>
      <c r="C30" s="18">
        <f>C7+C25</f>
        <v>513781.5</v>
      </c>
      <c r="D30" s="18">
        <f>D7+D25</f>
        <v>386156.5</v>
      </c>
      <c r="E30" s="18">
        <f t="shared" si="0"/>
        <v>75.159673908071824</v>
      </c>
    </row>
    <row r="31" spans="1:5" ht="27" customHeight="1" thickBot="1" x14ac:dyDescent="0.35">
      <c r="A31" s="4" t="s">
        <v>52</v>
      </c>
      <c r="B31" s="13"/>
      <c r="C31" s="17"/>
      <c r="D31" s="17"/>
      <c r="E31" s="17"/>
    </row>
    <row r="32" spans="1:5" ht="27" thickBot="1" x14ac:dyDescent="0.35">
      <c r="A32" s="8" t="s">
        <v>53</v>
      </c>
      <c r="B32" s="7" t="s">
        <v>54</v>
      </c>
      <c r="C32" s="20">
        <f>SUM(C34:C38)</f>
        <v>53733.899999999994</v>
      </c>
      <c r="D32" s="20">
        <f>SUM(D34:D38)</f>
        <v>44004.899999999994</v>
      </c>
      <c r="E32" s="20">
        <f>D32/C32%</f>
        <v>81.894111538525962</v>
      </c>
    </row>
    <row r="33" spans="1:5" ht="15" thickBot="1" x14ac:dyDescent="0.35">
      <c r="A33" s="5" t="s">
        <v>55</v>
      </c>
      <c r="B33" s="6"/>
      <c r="C33" s="19"/>
      <c r="D33" s="19"/>
      <c r="E33" s="20"/>
    </row>
    <row r="34" spans="1:5" ht="67.2" customHeight="1" thickBot="1" x14ac:dyDescent="0.35">
      <c r="A34" s="9" t="s">
        <v>56</v>
      </c>
      <c r="B34" s="6" t="s">
        <v>57</v>
      </c>
      <c r="C34" s="19">
        <v>3743.3</v>
      </c>
      <c r="D34" s="19">
        <v>3128.7</v>
      </c>
      <c r="E34" s="20">
        <f t="shared" ref="E34:E70" si="1">D34/C34%</f>
        <v>83.581331979803906</v>
      </c>
    </row>
    <row r="35" spans="1:5" ht="76.2" customHeight="1" thickBot="1" x14ac:dyDescent="0.35">
      <c r="A35" s="9" t="s">
        <v>58</v>
      </c>
      <c r="B35" s="6" t="s">
        <v>59</v>
      </c>
      <c r="C35" s="19">
        <v>17998.599999999999</v>
      </c>
      <c r="D35" s="19">
        <v>14988.1</v>
      </c>
      <c r="E35" s="20">
        <f t="shared" si="1"/>
        <v>83.273699065482873</v>
      </c>
    </row>
    <row r="36" spans="1:5" ht="34.200000000000003" customHeight="1" thickBot="1" x14ac:dyDescent="0.35">
      <c r="A36" s="9" t="s">
        <v>60</v>
      </c>
      <c r="B36" s="6" t="s">
        <v>61</v>
      </c>
      <c r="C36" s="19">
        <v>2801.1</v>
      </c>
      <c r="D36" s="19">
        <v>2801.1</v>
      </c>
      <c r="E36" s="20">
        <f t="shared" si="1"/>
        <v>100</v>
      </c>
    </row>
    <row r="37" spans="1:5" ht="24.6" customHeight="1" thickBot="1" x14ac:dyDescent="0.35">
      <c r="A37" s="5" t="s">
        <v>62</v>
      </c>
      <c r="B37" s="6" t="s">
        <v>63</v>
      </c>
      <c r="C37" s="19"/>
      <c r="D37" s="19"/>
      <c r="E37" s="20"/>
    </row>
    <row r="38" spans="1:5" ht="34.200000000000003" customHeight="1" thickBot="1" x14ac:dyDescent="0.35">
      <c r="A38" s="5" t="s">
        <v>64</v>
      </c>
      <c r="B38" s="6" t="s">
        <v>65</v>
      </c>
      <c r="C38" s="19">
        <v>29190.9</v>
      </c>
      <c r="D38" s="19">
        <v>23087</v>
      </c>
      <c r="E38" s="20">
        <f t="shared" si="1"/>
        <v>79.089716315701125</v>
      </c>
    </row>
    <row r="39" spans="1:5" ht="43.8" customHeight="1" thickBot="1" x14ac:dyDescent="0.35">
      <c r="A39" s="8" t="s">
        <v>66</v>
      </c>
      <c r="B39" s="7" t="s">
        <v>67</v>
      </c>
      <c r="C39" s="20">
        <f>SUM(C41:C42)</f>
        <v>21364.5</v>
      </c>
      <c r="D39" s="20">
        <f>SUM(D41:D42)</f>
        <v>18928.8</v>
      </c>
      <c r="E39" s="20">
        <f t="shared" si="1"/>
        <v>88.599311942708695</v>
      </c>
    </row>
    <row r="40" spans="1:5" ht="15" thickBot="1" x14ac:dyDescent="0.35">
      <c r="A40" s="5" t="s">
        <v>55</v>
      </c>
      <c r="B40" s="6"/>
      <c r="C40" s="19"/>
      <c r="D40" s="19"/>
      <c r="E40" s="20"/>
    </row>
    <row r="41" spans="1:5" ht="64.8" customHeight="1" thickBot="1" x14ac:dyDescent="0.35">
      <c r="A41" s="5" t="s">
        <v>68</v>
      </c>
      <c r="B41" s="6" t="s">
        <v>69</v>
      </c>
      <c r="C41" s="19">
        <v>20939.400000000001</v>
      </c>
      <c r="D41" s="19">
        <v>18516.5</v>
      </c>
      <c r="E41" s="20">
        <f t="shared" si="1"/>
        <v>88.428990324460102</v>
      </c>
    </row>
    <row r="42" spans="1:5" ht="63.6" customHeight="1" thickBot="1" x14ac:dyDescent="0.35">
      <c r="A42" s="5" t="s">
        <v>70</v>
      </c>
      <c r="B42" s="6" t="s">
        <v>71</v>
      </c>
      <c r="C42" s="19">
        <v>425.1</v>
      </c>
      <c r="D42" s="19">
        <v>412.3</v>
      </c>
      <c r="E42" s="20">
        <f t="shared" si="1"/>
        <v>96.988943777934594</v>
      </c>
    </row>
    <row r="43" spans="1:5" ht="28.2" customHeight="1" thickBot="1" x14ac:dyDescent="0.35">
      <c r="A43" s="8" t="s">
        <v>72</v>
      </c>
      <c r="B43" s="7" t="s">
        <v>73</v>
      </c>
      <c r="C43" s="20">
        <f>SUM(C45:C48)</f>
        <v>133092.20000000001</v>
      </c>
      <c r="D43" s="20">
        <f>SUM(D45:D48)</f>
        <v>118974.2</v>
      </c>
      <c r="E43" s="20">
        <f t="shared" si="1"/>
        <v>89.392316003492311</v>
      </c>
    </row>
    <row r="44" spans="1:5" ht="15" thickBot="1" x14ac:dyDescent="0.35">
      <c r="A44" s="5" t="s">
        <v>55</v>
      </c>
      <c r="B44" s="6"/>
      <c r="C44" s="19"/>
      <c r="D44" s="19"/>
      <c r="E44" s="20"/>
    </row>
    <row r="45" spans="1:5" ht="28.8" customHeight="1" thickBot="1" x14ac:dyDescent="0.35">
      <c r="A45" s="5" t="s">
        <v>74</v>
      </c>
      <c r="B45" s="6" t="s">
        <v>75</v>
      </c>
      <c r="C45" s="19">
        <v>436.5</v>
      </c>
      <c r="D45" s="19">
        <v>436.5</v>
      </c>
      <c r="E45" s="20">
        <f t="shared" si="1"/>
        <v>100</v>
      </c>
    </row>
    <row r="46" spans="1:5" ht="19.8" customHeight="1" thickBot="1" x14ac:dyDescent="0.35">
      <c r="A46" s="5" t="s">
        <v>76</v>
      </c>
      <c r="B46" s="6" t="s">
        <v>77</v>
      </c>
      <c r="C46" s="19">
        <v>5042.8</v>
      </c>
      <c r="D46" s="19">
        <v>4474.3</v>
      </c>
      <c r="E46" s="20">
        <f t="shared" si="1"/>
        <v>88.726501150154675</v>
      </c>
    </row>
    <row r="47" spans="1:5" ht="35.4" customHeight="1" thickBot="1" x14ac:dyDescent="0.35">
      <c r="A47" s="5" t="s">
        <v>78</v>
      </c>
      <c r="B47" s="6" t="s">
        <v>79</v>
      </c>
      <c r="C47" s="19">
        <v>112966.39999999999</v>
      </c>
      <c r="D47" s="19">
        <v>101854.39999999999</v>
      </c>
      <c r="E47" s="20">
        <f t="shared" si="1"/>
        <v>90.163446830207917</v>
      </c>
    </row>
    <row r="48" spans="1:5" ht="36" customHeight="1" thickBot="1" x14ac:dyDescent="0.35">
      <c r="A48" s="5" t="s">
        <v>80</v>
      </c>
      <c r="B48" s="6" t="s">
        <v>81</v>
      </c>
      <c r="C48" s="19">
        <v>14646.5</v>
      </c>
      <c r="D48" s="19">
        <v>12209</v>
      </c>
      <c r="E48" s="20">
        <f t="shared" si="1"/>
        <v>83.357798791520153</v>
      </c>
    </row>
    <row r="49" spans="1:5" ht="31.2" customHeight="1" thickBot="1" x14ac:dyDescent="0.35">
      <c r="A49" s="8" t="s">
        <v>82</v>
      </c>
      <c r="B49" s="7" t="s">
        <v>83</v>
      </c>
      <c r="C49" s="20">
        <f>SUM(C51:C54)</f>
        <v>251729.59999999998</v>
      </c>
      <c r="D49" s="20">
        <f>SUM(D51:D54)</f>
        <v>137653</v>
      </c>
      <c r="E49" s="20">
        <f t="shared" si="1"/>
        <v>54.682881949520443</v>
      </c>
    </row>
    <row r="50" spans="1:5" ht="15" thickBot="1" x14ac:dyDescent="0.35">
      <c r="A50" s="5" t="s">
        <v>55</v>
      </c>
      <c r="B50" s="6"/>
      <c r="C50" s="19"/>
      <c r="D50" s="19"/>
      <c r="E50" s="20"/>
    </row>
    <row r="51" spans="1:5" ht="26.4" customHeight="1" thickBot="1" x14ac:dyDescent="0.35">
      <c r="A51" s="5" t="s">
        <v>84</v>
      </c>
      <c r="B51" s="6" t="s">
        <v>85</v>
      </c>
      <c r="C51" s="19">
        <v>2559.6999999999998</v>
      </c>
      <c r="D51" s="19">
        <v>2559.6</v>
      </c>
      <c r="E51" s="20">
        <f t="shared" si="1"/>
        <v>99.996093292182678</v>
      </c>
    </row>
    <row r="52" spans="1:5" ht="25.8" customHeight="1" thickBot="1" x14ac:dyDescent="0.35">
      <c r="A52" s="5" t="s">
        <v>86</v>
      </c>
      <c r="B52" s="6" t="s">
        <v>87</v>
      </c>
      <c r="C52" s="19">
        <v>11395</v>
      </c>
      <c r="D52" s="19">
        <v>10346.9</v>
      </c>
      <c r="E52" s="20">
        <f t="shared" si="1"/>
        <v>90.802106186924078</v>
      </c>
    </row>
    <row r="53" spans="1:5" ht="23.4" customHeight="1" thickBot="1" x14ac:dyDescent="0.35">
      <c r="A53" s="5" t="s">
        <v>88</v>
      </c>
      <c r="B53" s="6" t="s">
        <v>89</v>
      </c>
      <c r="C53" s="19">
        <v>106977.5</v>
      </c>
      <c r="D53" s="19">
        <v>93532.2</v>
      </c>
      <c r="E53" s="20">
        <f t="shared" si="1"/>
        <v>87.431656189385606</v>
      </c>
    </row>
    <row r="54" spans="1:5" ht="39" customHeight="1" thickBot="1" x14ac:dyDescent="0.35">
      <c r="A54" s="5" t="s">
        <v>90</v>
      </c>
      <c r="B54" s="6" t="s">
        <v>91</v>
      </c>
      <c r="C54" s="19">
        <v>130797.4</v>
      </c>
      <c r="D54" s="19">
        <v>31214.3</v>
      </c>
      <c r="E54" s="20">
        <f t="shared" si="1"/>
        <v>23.864618104029592</v>
      </c>
    </row>
    <row r="55" spans="1:5" ht="26.4" customHeight="1" thickBot="1" x14ac:dyDescent="0.35">
      <c r="A55" s="8" t="s">
        <v>92</v>
      </c>
      <c r="B55" s="7" t="s">
        <v>93</v>
      </c>
      <c r="C55" s="20">
        <f>SUM(C57:C58)</f>
        <v>57380</v>
      </c>
      <c r="D55" s="20">
        <v>46892.7</v>
      </c>
      <c r="E55" s="20">
        <f t="shared" si="1"/>
        <v>81.723074241896128</v>
      </c>
    </row>
    <row r="56" spans="1:5" ht="15" thickBot="1" x14ac:dyDescent="0.35">
      <c r="A56" s="5" t="s">
        <v>55</v>
      </c>
      <c r="B56" s="6"/>
      <c r="C56" s="19"/>
      <c r="D56" s="19"/>
      <c r="E56" s="20"/>
    </row>
    <row r="57" spans="1:5" ht="22.8" customHeight="1" thickBot="1" x14ac:dyDescent="0.35">
      <c r="A57" s="5" t="s">
        <v>94</v>
      </c>
      <c r="B57" s="6" t="s">
        <v>95</v>
      </c>
      <c r="C57" s="19">
        <v>38025.4</v>
      </c>
      <c r="D57" s="19">
        <v>31140.5</v>
      </c>
      <c r="E57" s="20">
        <f t="shared" si="1"/>
        <v>81.893944573890082</v>
      </c>
    </row>
    <row r="58" spans="1:5" ht="31.2" customHeight="1" thickBot="1" x14ac:dyDescent="0.35">
      <c r="A58" s="5" t="s">
        <v>96</v>
      </c>
      <c r="B58" s="6" t="s">
        <v>97</v>
      </c>
      <c r="C58" s="19">
        <v>19354.599999999999</v>
      </c>
      <c r="D58" s="19">
        <v>15752.2</v>
      </c>
      <c r="E58" s="20">
        <f t="shared" si="1"/>
        <v>81.387370444235486</v>
      </c>
    </row>
    <row r="59" spans="1:5" ht="24" customHeight="1" thickBot="1" x14ac:dyDescent="0.35">
      <c r="A59" s="8" t="s">
        <v>98</v>
      </c>
      <c r="B59" s="7" t="s">
        <v>99</v>
      </c>
      <c r="C59" s="20">
        <f>SUM(C61:C63)</f>
        <v>1887.6</v>
      </c>
      <c r="D59" s="20">
        <f>SUM(D61:D63)</f>
        <v>1509.6</v>
      </c>
      <c r="E59" s="20">
        <f t="shared" si="1"/>
        <v>79.974570883661798</v>
      </c>
    </row>
    <row r="60" spans="1:5" ht="15" thickBot="1" x14ac:dyDescent="0.35">
      <c r="A60" s="5" t="s">
        <v>55</v>
      </c>
      <c r="B60" s="6"/>
      <c r="C60" s="19"/>
      <c r="D60" s="19"/>
      <c r="E60" s="20"/>
    </row>
    <row r="61" spans="1:5" ht="21.6" customHeight="1" thickBot="1" x14ac:dyDescent="0.35">
      <c r="A61" s="5" t="s">
        <v>100</v>
      </c>
      <c r="B61" s="6" t="s">
        <v>101</v>
      </c>
      <c r="C61" s="19">
        <v>1637.6</v>
      </c>
      <c r="D61" s="19">
        <v>1509.6</v>
      </c>
      <c r="E61" s="20">
        <f t="shared" si="1"/>
        <v>92.183683439179291</v>
      </c>
    </row>
    <row r="62" spans="1:5" ht="24" customHeight="1" thickBot="1" x14ac:dyDescent="0.35">
      <c r="A62" s="5" t="s">
        <v>102</v>
      </c>
      <c r="B62" s="6" t="s">
        <v>103</v>
      </c>
      <c r="C62" s="19">
        <v>250</v>
      </c>
      <c r="D62" s="19"/>
      <c r="E62" s="20">
        <f t="shared" si="1"/>
        <v>0</v>
      </c>
    </row>
    <row r="63" spans="1:5" ht="27.6" customHeight="1" thickBot="1" x14ac:dyDescent="0.35">
      <c r="A63" s="5" t="s">
        <v>104</v>
      </c>
      <c r="B63" s="6" t="s">
        <v>105</v>
      </c>
      <c r="C63" s="19"/>
      <c r="D63" s="19"/>
      <c r="E63" s="20" t="e">
        <f t="shared" si="1"/>
        <v>#DIV/0!</v>
      </c>
    </row>
    <row r="64" spans="1:5" ht="22.2" customHeight="1" thickBot="1" x14ac:dyDescent="0.35">
      <c r="A64" s="8" t="s">
        <v>106</v>
      </c>
      <c r="B64" s="7" t="s">
        <v>107</v>
      </c>
      <c r="C64" s="20">
        <f>SUM(C66)</f>
        <v>7300</v>
      </c>
      <c r="D64" s="20">
        <f>SUM(D66)</f>
        <v>6993.3</v>
      </c>
      <c r="E64" s="20">
        <f t="shared" si="1"/>
        <v>95.798630136986304</v>
      </c>
    </row>
    <row r="65" spans="1:5" ht="15" thickBot="1" x14ac:dyDescent="0.35">
      <c r="A65" s="5" t="s">
        <v>55</v>
      </c>
      <c r="B65" s="6"/>
      <c r="C65" s="19"/>
      <c r="D65" s="19"/>
      <c r="E65" s="20"/>
    </row>
    <row r="66" spans="1:5" ht="30" customHeight="1" thickBot="1" x14ac:dyDescent="0.35">
      <c r="A66" s="5" t="s">
        <v>108</v>
      </c>
      <c r="B66" s="6" t="s">
        <v>109</v>
      </c>
      <c r="C66" s="19">
        <v>7300</v>
      </c>
      <c r="D66" s="19">
        <v>6993.3</v>
      </c>
      <c r="E66" s="20">
        <f t="shared" si="1"/>
        <v>95.798630136986304</v>
      </c>
    </row>
    <row r="67" spans="1:5" ht="44.4" customHeight="1" thickBot="1" x14ac:dyDescent="0.35">
      <c r="A67" s="8" t="s">
        <v>110</v>
      </c>
      <c r="B67" s="7" t="s">
        <v>111</v>
      </c>
      <c r="C67" s="20">
        <f>SUM(C69)</f>
        <v>16395.3</v>
      </c>
      <c r="D67" s="20">
        <f>SUM(D69)</f>
        <v>14679.7</v>
      </c>
      <c r="E67" s="20">
        <f t="shared" si="1"/>
        <v>89.536025568303117</v>
      </c>
    </row>
    <row r="68" spans="1:5" ht="15" thickBot="1" x14ac:dyDescent="0.35">
      <c r="A68" s="5" t="s">
        <v>55</v>
      </c>
      <c r="B68" s="6"/>
      <c r="C68" s="19"/>
      <c r="D68" s="19"/>
      <c r="E68" s="20"/>
    </row>
    <row r="69" spans="1:5" ht="38.4" customHeight="1" thickBot="1" x14ac:dyDescent="0.35">
      <c r="A69" s="5" t="s">
        <v>112</v>
      </c>
      <c r="B69" s="6" t="s">
        <v>113</v>
      </c>
      <c r="C69" s="19">
        <v>16395.3</v>
      </c>
      <c r="D69" s="19">
        <v>14679.7</v>
      </c>
      <c r="E69" s="20">
        <f t="shared" si="1"/>
        <v>89.536025568303117</v>
      </c>
    </row>
    <row r="70" spans="1:5" ht="27.6" customHeight="1" thickBot="1" x14ac:dyDescent="0.35">
      <c r="A70" s="4" t="s">
        <v>114</v>
      </c>
      <c r="B70" s="15" t="s">
        <v>115</v>
      </c>
      <c r="C70" s="18">
        <f>C32+C39+C43+C49+C55+C59+C64+C67</f>
        <v>542883.1</v>
      </c>
      <c r="D70" s="18">
        <f>D32+D39+D43+D49+D55+D59+D64+D67</f>
        <v>389636.2</v>
      </c>
      <c r="E70" s="20">
        <f t="shared" si="1"/>
        <v>71.771657655211598</v>
      </c>
    </row>
    <row r="71" spans="1:5" ht="40.799999999999997" customHeight="1" thickBot="1" x14ac:dyDescent="0.35">
      <c r="A71" s="4" t="s">
        <v>116</v>
      </c>
      <c r="B71" s="13"/>
      <c r="C71" s="17"/>
      <c r="D71" s="17"/>
      <c r="E71" s="17"/>
    </row>
    <row r="72" spans="1:5" ht="40.200000000000003" thickBot="1" x14ac:dyDescent="0.35">
      <c r="A72" s="5" t="s">
        <v>117</v>
      </c>
      <c r="B72" s="10" t="s">
        <v>118</v>
      </c>
      <c r="C72" s="19">
        <f>C73+C79</f>
        <v>29101.599999999977</v>
      </c>
      <c r="D72" s="19">
        <f>D73+D79</f>
        <v>3479.7000000000116</v>
      </c>
      <c r="E72" s="19"/>
    </row>
    <row r="73" spans="1:5" ht="42.6" customHeight="1" thickBot="1" x14ac:dyDescent="0.35">
      <c r="A73" s="5" t="s">
        <v>119</v>
      </c>
      <c r="B73" s="10" t="s">
        <v>120</v>
      </c>
      <c r="C73" s="19">
        <f>C74+C77</f>
        <v>27000</v>
      </c>
      <c r="D73" s="19">
        <f>D74+D77</f>
        <v>19388.700000000012</v>
      </c>
      <c r="E73" s="19"/>
    </row>
    <row r="74" spans="1:5" ht="35.4" customHeight="1" thickBot="1" x14ac:dyDescent="0.35">
      <c r="A74" s="5" t="s">
        <v>121</v>
      </c>
      <c r="B74" s="10" t="s">
        <v>122</v>
      </c>
      <c r="C74" s="19">
        <f>C75+C76</f>
        <v>27030</v>
      </c>
      <c r="D74" s="19">
        <f>D75+D76</f>
        <v>19388.700000000012</v>
      </c>
      <c r="E74" s="19"/>
    </row>
    <row r="75" spans="1:5" ht="66" customHeight="1" thickBot="1" x14ac:dyDescent="0.35">
      <c r="A75" s="5" t="s">
        <v>123</v>
      </c>
      <c r="B75" s="10" t="s">
        <v>124</v>
      </c>
      <c r="C75" s="19">
        <v>463550</v>
      </c>
      <c r="D75" s="19">
        <v>318500</v>
      </c>
      <c r="E75" s="19"/>
    </row>
    <row r="76" spans="1:5" ht="58.2" customHeight="1" thickBot="1" x14ac:dyDescent="0.35">
      <c r="A76" s="5" t="s">
        <v>125</v>
      </c>
      <c r="B76" s="10" t="s">
        <v>126</v>
      </c>
      <c r="C76" s="19">
        <v>-436520</v>
      </c>
      <c r="D76" s="19">
        <v>-299111.3</v>
      </c>
      <c r="E76" s="19"/>
    </row>
    <row r="77" spans="1:5" ht="49.2" customHeight="1" thickBot="1" x14ac:dyDescent="0.35">
      <c r="A77" s="5" t="s">
        <v>127</v>
      </c>
      <c r="B77" s="10" t="s">
        <v>128</v>
      </c>
      <c r="C77" s="19">
        <f>C78</f>
        <v>-30</v>
      </c>
      <c r="D77" s="19"/>
      <c r="E77" s="19"/>
    </row>
    <row r="78" spans="1:5" ht="67.8" customHeight="1" thickBot="1" x14ac:dyDescent="0.35">
      <c r="A78" s="5" t="s">
        <v>129</v>
      </c>
      <c r="B78" s="10" t="s">
        <v>130</v>
      </c>
      <c r="C78" s="19">
        <v>-30</v>
      </c>
      <c r="D78" s="19"/>
      <c r="E78" s="19"/>
    </row>
    <row r="79" spans="1:5" ht="43.8" customHeight="1" thickBot="1" x14ac:dyDescent="0.35">
      <c r="A79" s="5" t="s">
        <v>131</v>
      </c>
      <c r="B79" s="10" t="s">
        <v>132</v>
      </c>
      <c r="C79" s="19">
        <f>C80+C81</f>
        <v>2101.5999999999767</v>
      </c>
      <c r="D79" s="19">
        <f>D80+D81</f>
        <v>-15909</v>
      </c>
      <c r="E79" s="19"/>
    </row>
    <row r="80" spans="1:5" ht="37.799999999999997" customHeight="1" thickBot="1" x14ac:dyDescent="0.35">
      <c r="A80" s="5" t="s">
        <v>133</v>
      </c>
      <c r="B80" s="10" t="s">
        <v>134</v>
      </c>
      <c r="C80" s="19">
        <v>-976928.1</v>
      </c>
      <c r="D80" s="19">
        <f>-D30-D75</f>
        <v>-704656.5</v>
      </c>
      <c r="E80" s="19"/>
    </row>
    <row r="81" spans="1:5" ht="34.200000000000003" customHeight="1" thickBot="1" x14ac:dyDescent="0.35">
      <c r="A81" s="5" t="s">
        <v>135</v>
      </c>
      <c r="B81" s="10" t="s">
        <v>136</v>
      </c>
      <c r="C81" s="19">
        <v>979029.7</v>
      </c>
      <c r="D81" s="19">
        <f>D70-D76</f>
        <v>688747.5</v>
      </c>
      <c r="E81" s="19"/>
    </row>
    <row r="82" spans="1:5" ht="53.4" thickBot="1" x14ac:dyDescent="0.35">
      <c r="A82" s="15" t="s">
        <v>137</v>
      </c>
      <c r="B82" s="16" t="s">
        <v>138</v>
      </c>
      <c r="C82" s="21">
        <f>C72</f>
        <v>29101.599999999977</v>
      </c>
      <c r="D82" s="21">
        <f>D72</f>
        <v>3479.7000000000116</v>
      </c>
      <c r="E82" s="21"/>
    </row>
    <row r="83" spans="1:5" ht="15.6" x14ac:dyDescent="0.3">
      <c r="A83" s="24"/>
    </row>
    <row r="84" spans="1:5" ht="15.6" x14ac:dyDescent="0.3">
      <c r="A84" s="24"/>
    </row>
    <row r="85" spans="1:5" ht="15.6" x14ac:dyDescent="0.3">
      <c r="A85" s="12"/>
    </row>
    <row r="86" spans="1:5" ht="15.6" x14ac:dyDescent="0.3">
      <c r="A86" s="24"/>
    </row>
  </sheetData>
  <mergeCells count="2">
    <mergeCell ref="A1:E1"/>
    <mergeCell ref="A2:E2"/>
  </mergeCells>
  <pageMargins left="0" right="0" top="0" bottom="0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01.12.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2021-02-09T10:15:07Z</dcterms:modified>
</cp:coreProperties>
</file>