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3.21" sheetId="6" r:id="rId1"/>
  </sheets>
  <calcPr calcId="152511"/>
</workbook>
</file>

<file path=xl/calcChain.xml><?xml version="1.0" encoding="utf-8"?>
<calcChain xmlns="http://schemas.openxmlformats.org/spreadsheetml/2006/main">
  <c r="E38" i="6" l="1"/>
  <c r="D25" i="6"/>
  <c r="E15" i="6"/>
  <c r="D56" i="6" l="1"/>
  <c r="E19" i="6" l="1"/>
  <c r="E23" i="6" l="1"/>
  <c r="E22" i="6"/>
  <c r="E21" i="6"/>
  <c r="E20" i="6"/>
  <c r="C77" i="6"/>
  <c r="D74" i="6"/>
  <c r="D73" i="6" s="1"/>
  <c r="C74" i="6"/>
  <c r="E69" i="6"/>
  <c r="D67" i="6"/>
  <c r="C67" i="6"/>
  <c r="E66" i="6"/>
  <c r="D64" i="6"/>
  <c r="C64" i="6"/>
  <c r="E63" i="6"/>
  <c r="E62" i="6"/>
  <c r="D60" i="6"/>
  <c r="C60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D44" i="6"/>
  <c r="C44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24" i="6"/>
  <c r="E18" i="6"/>
  <c r="E16" i="6"/>
  <c r="E14" i="6"/>
  <c r="E13" i="6"/>
  <c r="E12" i="6"/>
  <c r="E11" i="6"/>
  <c r="E10" i="6"/>
  <c r="E9" i="6"/>
  <c r="E8" i="6"/>
  <c r="D7" i="6"/>
  <c r="C7" i="6"/>
  <c r="C73" i="6" l="1"/>
  <c r="E50" i="6"/>
  <c r="E67" i="6"/>
  <c r="C31" i="6"/>
  <c r="C80" i="6" s="1"/>
  <c r="E64" i="6"/>
  <c r="E60" i="6"/>
  <c r="D70" i="6"/>
  <c r="D81" i="6" s="1"/>
  <c r="E40" i="6"/>
  <c r="D31" i="6"/>
  <c r="E33" i="6"/>
  <c r="C70" i="6"/>
  <c r="C81" i="6" s="1"/>
  <c r="E25" i="6"/>
  <c r="E7" i="6"/>
  <c r="E44" i="6"/>
  <c r="C79" i="6" l="1"/>
  <c r="C72" i="6" s="1"/>
  <c r="C82" i="6" s="1"/>
  <c r="E31" i="6"/>
  <c r="D80" i="6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<sst xmlns="http://schemas.openxmlformats.org/spreadsheetml/2006/main" count="152" uniqueCount="145">
  <si>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</si>
  <si>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</si>
  <si>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</si>
  <si>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</si>
  <si>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</si>
  <si>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</si>
  <si>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</si>
  <si>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</si>
  <si>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</si>
  <si>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</si>
  <si>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</si>
  <si>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</si>
  <si>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</si>
  <si>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</si>
  <si>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</si>
  <si>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</si>
  <si>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</si>
  <si>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</si>
  <si>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</si>
  <si>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</si>
  <si>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</si>
  <si>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</si>
  <si>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</si>
  <si>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</si>
  <si>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</si>
  <si>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</si>
  <si>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</si>
  <si>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</si>
  <si>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</si>
  <si>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</si>
  <si>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</si>
  <si>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</si>
  <si>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</si>
  <si>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</si>
  <si>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</si>
  <si>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</si>
  <si>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</si>
  <si>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</si>
  <si>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</si>
  <si>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</si>
  <si>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</si>
  <si>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</si>
  <si>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</si>
  <si>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</si>
  <si>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</si>
  <si>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</si>
  <si>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</si>
  <si>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</si>
  <si>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</si>
  <si>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</si>
  <si>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</si>
  <si>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</si>
  <si>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</si>
  <si>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</si>
  <si>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</si>
  <si>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</si>
  <si>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</si>
  <si>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</si>
  <si>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</si>
  <si>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</si>
  <si>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</si>
  <si>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</si>
  <si>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</si>
  <si>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</si>
  <si>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</si>
  <si>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</si>
  <si>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</si>
  <si>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</si>
  <si>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</si>
  <si>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</si>
  <si>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</si>
  <si>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</si>
  <si>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</si>
  <si>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</si>
  <si>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</si>
  <si>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</si>
  <si>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</si>
  <si>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</si>
  <si>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</si>
  <si>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</si>
  <si>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</si>
  <si>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</si>
  <si>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</si>
  <si>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</si>
  <si>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</si>
  <si>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</si>
  <si>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</si>
  <si>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</si>
  <si>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</si>
  <si>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</si>
  <si>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</si>
  <si>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</si>
  <si>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</si>
  <si>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</si>
  <si>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</si>
  <si>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</si>
  <si>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</si>
  <si>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</si>
  <si>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</si>
  <si>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</si>
  <si>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</si>
  <si>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</si>
  <si>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</si>
  <si>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</si>
  <si>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</si>
  <si>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</si>
  <si>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</si>
  <si>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</si>
  <si>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</si>
  <si>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</si>
  <si>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</si>
  <si>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</si>
  <si>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</si>
  <si>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</si>
  <si>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</si>
  <si>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</si>
  <si>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</si>
  <si>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</si>
  <si>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</si>
  <si>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</si>
  <si>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</si>
  <si>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</si>
  <si>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</si>
  <si>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</si>
  <si>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</si>
  <si>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</si>
  <si>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</si>
  <si>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</si>
  <si>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</si>
  <si>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</si>
  <si>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</si>
  <si>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</si>
  <si>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</si>
  <si>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</si>
  <si>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</si>
  <si>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</si>
  <si>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</si>
  <si>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</si>
  <si>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</si>
  <si>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</si>
  <si>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</si>
  <si>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</si>
  <si>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</si>
  <si>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 xml:space="preserve">городского поселения город Россошь по состоянию на 01.03.2021 года      </t>
  </si>
  <si>
    <t>Исполнено по состоянию на 01.03.2021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</si>
</sst>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78" workbookViewId="0">
      <selection activeCell="C55" sqref="C55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42251.1</v>
      </c>
      <c r="E7" s="18">
        <f>D7/C7%</f>
        <v>14.515617023060161</v>
      </c>
    </row>
    <row r="8" spans="1:5" ht="33.6" customHeight="1" thickBot="1" x14ac:dyDescent="0.35">
      <c r="A8" s="5" t="s">
        <v>9</v>
      </c>
      <c r="B8" s="6" t="s">
        <v>10</v>
      </c>
      <c r="C8" s="19">
        <v>101578</v>
      </c>
      <c r="D8" s="19">
        <v>13689.8</v>
      </c>
      <c r="E8" s="18">
        <f t="shared" ref="E8:E31" si="0">D8/C8%</f>
        <v>13.477130874795723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714.6</v>
      </c>
      <c r="E9" s="18">
        <f t="shared" si="0"/>
        <v>7.7150630506132325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1405</v>
      </c>
      <c r="D10" s="19">
        <v>102.1</v>
      </c>
      <c r="E10" s="18">
        <f t="shared" si="0"/>
        <v>7.2669039145907464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425.3</v>
      </c>
      <c r="E11" s="18">
        <f t="shared" si="0"/>
        <v>2.8353333333333333</v>
      </c>
    </row>
    <row r="12" spans="1:5" ht="24.6" customHeight="1" thickBot="1" x14ac:dyDescent="0.35">
      <c r="A12" s="5" t="s">
        <v>17</v>
      </c>
      <c r="B12" s="6" t="s">
        <v>18</v>
      </c>
      <c r="C12" s="19">
        <v>134578</v>
      </c>
      <c r="D12" s="19">
        <v>20015.099999999999</v>
      </c>
      <c r="E12" s="18">
        <f t="shared" si="0"/>
        <v>14.872490303021296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3481</v>
      </c>
      <c r="E13" s="18">
        <f t="shared" si="0"/>
        <v>24.006896551724139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302.8</v>
      </c>
      <c r="E14" s="18">
        <f t="shared" si="0"/>
        <v>19.947299077733863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1581.6</v>
      </c>
      <c r="E15" s="18">
        <f t="shared" si="0"/>
        <v>47.724803862401927</v>
      </c>
    </row>
    <row r="16" spans="1:5" ht="56.4" customHeight="1" thickBot="1" x14ac:dyDescent="0.35">
      <c r="A16" s="5" t="s">
        <v>25</v>
      </c>
      <c r="B16" s="6" t="s">
        <v>26</v>
      </c>
      <c r="C16" s="19">
        <v>5</v>
      </c>
      <c r="D16" s="19"/>
      <c r="E16" s="18">
        <f t="shared" si="0"/>
        <v>0</v>
      </c>
    </row>
    <row r="17" spans="1:5" ht="137.4" customHeight="1" thickBot="1" x14ac:dyDescent="0.35">
      <c r="A17" s="22" t="s">
        <v>133</v>
      </c>
      <c r="B17" s="23" t="s">
        <v>134</v>
      </c>
      <c r="C17" s="19"/>
      <c r="D17" s="19">
        <v>200.1</v>
      </c>
      <c r="E17" s="18"/>
    </row>
    <row r="18" spans="1:5" ht="47.4" customHeight="1" thickBot="1" x14ac:dyDescent="0.35">
      <c r="A18" s="5" t="s">
        <v>27</v>
      </c>
      <c r="B18" s="6" t="s">
        <v>28</v>
      </c>
      <c r="C18" s="19">
        <v>8700</v>
      </c>
      <c r="D18" s="19">
        <v>783.9</v>
      </c>
      <c r="E18" s="18">
        <f t="shared" si="0"/>
        <v>9.0103448275862075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>
        <v>24</v>
      </c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815.7</v>
      </c>
      <c r="E20" s="18" t="e">
        <f t="shared" si="0"/>
        <v>#DIV/0!</v>
      </c>
    </row>
    <row r="21" spans="1:5" ht="99" customHeight="1" thickBot="1" x14ac:dyDescent="0.35">
      <c r="A21" s="22" t="s">
        <v>131</v>
      </c>
      <c r="B21" s="23" t="s">
        <v>132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61.4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53.3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>
        <v>1213</v>
      </c>
      <c r="D24" s="19">
        <v>0.4</v>
      </c>
      <c r="E24" s="18">
        <f t="shared" si="0"/>
        <v>3.2976092333058531E-2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123340</v>
      </c>
      <c r="D25" s="18">
        <f>SUM(D26:D30)</f>
        <v>4602.3999999999996</v>
      </c>
      <c r="E25" s="18">
        <f t="shared" si="0"/>
        <v>3.7314739743797625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1207.2</v>
      </c>
      <c r="E26" s="18">
        <f t="shared" si="0"/>
        <v>16.667126881126602</v>
      </c>
    </row>
    <row r="27" spans="1:5" ht="15" thickBot="1" x14ac:dyDescent="0.35">
      <c r="A27" s="5" t="s">
        <v>42</v>
      </c>
      <c r="B27" s="6" t="s">
        <v>136</v>
      </c>
      <c r="C27" s="19">
        <v>43251.6</v>
      </c>
      <c r="D27" s="19"/>
      <c r="E27" s="18">
        <f t="shared" si="0"/>
        <v>0</v>
      </c>
    </row>
    <row r="28" spans="1:5" ht="27" thickBot="1" x14ac:dyDescent="0.35">
      <c r="A28" s="5" t="s">
        <v>43</v>
      </c>
      <c r="B28" s="6" t="s">
        <v>137</v>
      </c>
      <c r="C28" s="19">
        <v>72695.399999999994</v>
      </c>
      <c r="D28" s="19">
        <v>3295.2</v>
      </c>
      <c r="E28" s="18">
        <f t="shared" si="0"/>
        <v>4.5328865375250702</v>
      </c>
    </row>
    <row r="29" spans="1:5" ht="27" thickBot="1" x14ac:dyDescent="0.35">
      <c r="A29" s="5" t="s">
        <v>44</v>
      </c>
      <c r="B29" s="6" t="s">
        <v>139</v>
      </c>
      <c r="C29" s="19">
        <v>150</v>
      </c>
      <c r="D29" s="19">
        <v>100</v>
      </c>
      <c r="E29" s="18">
        <f t="shared" si="0"/>
        <v>66.666666666666671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414413.4</v>
      </c>
      <c r="D31" s="18">
        <f>D7+D25</f>
        <v>46853.5</v>
      </c>
      <c r="E31" s="18">
        <f t="shared" si="0"/>
        <v>11.305980935944639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57254.5</v>
      </c>
      <c r="D33" s="20">
        <f>SUM(D35:D39)</f>
        <v>6255.3</v>
      </c>
      <c r="E33" s="20">
        <f>D33/C33%</f>
        <v>10.92542944222725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3842.3</v>
      </c>
      <c r="D35" s="19">
        <v>468.8</v>
      </c>
      <c r="E35" s="20">
        <f t="shared" ref="E35:E70" si="1">D35/C35%</f>
        <v>12.201025427478333</v>
      </c>
    </row>
    <row r="36" spans="1:5" ht="76.2" customHeight="1" thickBot="1" x14ac:dyDescent="0.35">
      <c r="A36" s="9" t="s">
        <v>53</v>
      </c>
      <c r="B36" s="6" t="s">
        <v>54</v>
      </c>
      <c r="C36" s="19">
        <v>18156.099999999999</v>
      </c>
      <c r="D36" s="19">
        <v>2618</v>
      </c>
      <c r="E36" s="20">
        <f t="shared" si="1"/>
        <v>14.419396235975789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200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2750.9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32305.200000000001</v>
      </c>
      <c r="D39" s="19">
        <v>3168.5</v>
      </c>
      <c r="E39" s="20">
        <f t="shared" si="1"/>
        <v>9.8080185233337041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22919.4</v>
      </c>
      <c r="D40" s="20">
        <f>SUM(D42:D43)</f>
        <v>3526.1</v>
      </c>
      <c r="E40" s="20">
        <f t="shared" si="1"/>
        <v>15.384783196767803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21194.400000000001</v>
      </c>
      <c r="D42" s="19">
        <v>3526.1</v>
      </c>
      <c r="E42" s="20">
        <f t="shared" si="1"/>
        <v>16.636941833691917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137070.1</v>
      </c>
      <c r="D44" s="20">
        <f>SUM(D46:D49)</f>
        <v>8815.4</v>
      </c>
      <c r="E44" s="20">
        <f t="shared" si="1"/>
        <v>6.4313077760941297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3697.1</v>
      </c>
      <c r="D47" s="19">
        <v>216.5</v>
      </c>
      <c r="E47" s="20">
        <f t="shared" si="1"/>
        <v>5.8559411430580735</v>
      </c>
    </row>
    <row r="48" spans="1:5" ht="35.4" customHeight="1" thickBot="1" x14ac:dyDescent="0.35">
      <c r="A48" s="5" t="s">
        <v>72</v>
      </c>
      <c r="B48" s="6" t="s">
        <v>73</v>
      </c>
      <c r="C48" s="19">
        <v>117440.6</v>
      </c>
      <c r="D48" s="19">
        <v>7816.8</v>
      </c>
      <c r="E48" s="20">
        <f t="shared" si="1"/>
        <v>6.6559605451607027</v>
      </c>
    </row>
    <row r="49" spans="1:5" ht="36" customHeight="1" thickBot="1" x14ac:dyDescent="0.35">
      <c r="A49" s="5" t="s">
        <v>74</v>
      </c>
      <c r="B49" s="6" t="s">
        <v>75</v>
      </c>
      <c r="C49" s="19">
        <v>15441.7</v>
      </c>
      <c r="D49" s="19">
        <v>782.1</v>
      </c>
      <c r="E49" s="20">
        <f t="shared" si="1"/>
        <v>5.0648568486630356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162533</v>
      </c>
      <c r="D50" s="20">
        <f>SUM(D52:D55)</f>
        <v>9306.2999999999993</v>
      </c>
      <c r="E50" s="20">
        <f t="shared" si="1"/>
        <v>5.7257910701211445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2265</v>
      </c>
      <c r="D52" s="19">
        <v>195.8</v>
      </c>
      <c r="E52" s="20">
        <f t="shared" si="1"/>
        <v>8.6445916114790293</v>
      </c>
    </row>
    <row r="53" spans="1:5" ht="25.8" customHeight="1" thickBot="1" x14ac:dyDescent="0.35">
      <c r="A53" s="5" t="s">
        <v>80</v>
      </c>
      <c r="B53" s="6" t="s">
        <v>81</v>
      </c>
      <c r="C53" s="19">
        <v>4999.1000000000004</v>
      </c>
      <c r="D53" s="19">
        <v>384.2</v>
      </c>
      <c r="E53" s="20">
        <f t="shared" si="1"/>
        <v>7.6853833690064199</v>
      </c>
    </row>
    <row r="54" spans="1:5" ht="23.4" customHeight="1" thickBot="1" x14ac:dyDescent="0.35">
      <c r="A54" s="5" t="s">
        <v>82</v>
      </c>
      <c r="B54" s="6" t="s">
        <v>83</v>
      </c>
      <c r="C54" s="19">
        <v>138177.60000000001</v>
      </c>
      <c r="D54" s="19">
        <v>8726.2999999999993</v>
      </c>
      <c r="E54" s="20">
        <f t="shared" si="1"/>
        <v>6.3152783084957322</v>
      </c>
    </row>
    <row r="55" spans="1:5" ht="39" customHeight="1" thickBot="1" x14ac:dyDescent="0.35">
      <c r="A55" s="5" t="s">
        <v>84</v>
      </c>
      <c r="B55" s="6" t="s">
        <v>85</v>
      </c>
      <c r="C55" s="19">
        <v>17091.3</v>
      </c>
      <c r="D55" s="19"/>
      <c r="E55" s="20">
        <f t="shared" si="1"/>
        <v>0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53507.200000000004</v>
      </c>
      <c r="D56" s="20">
        <f>D58+D59</f>
        <v>5026.6000000000004</v>
      </c>
      <c r="E56" s="20">
        <f t="shared" si="1"/>
        <v>9.3942497458285992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33789.300000000003</v>
      </c>
      <c r="D58" s="19">
        <v>3183.6</v>
      </c>
      <c r="E58" s="20">
        <f t="shared" si="1"/>
        <v>9.4219175892960187</v>
      </c>
    </row>
    <row r="59" spans="1:5" ht="31.2" customHeight="1" thickBot="1" x14ac:dyDescent="0.35">
      <c r="A59" s="5" t="s">
        <v>90</v>
      </c>
      <c r="B59" s="6" t="s">
        <v>91</v>
      </c>
      <c r="C59" s="19">
        <v>19717.900000000001</v>
      </c>
      <c r="D59" s="19">
        <v>1843</v>
      </c>
      <c r="E59" s="20">
        <f t="shared" si="1"/>
        <v>9.3468371378290787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1949.3</v>
      </c>
      <c r="D60" s="20">
        <f>SUM(D62:D63)</f>
        <v>289.39999999999998</v>
      </c>
      <c r="E60" s="20">
        <f t="shared" si="1"/>
        <v>14.846355101831426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289.39999999999998</v>
      </c>
      <c r="E62" s="20">
        <f t="shared" si="1"/>
        <v>17.03054198787736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7250</v>
      </c>
      <c r="D64" s="20">
        <f>SUM(D66)</f>
        <v>450</v>
      </c>
      <c r="E64" s="20">
        <f t="shared" si="1"/>
        <v>6.2068965517241379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100</v>
      </c>
      <c r="B66" s="6" t="s">
        <v>101</v>
      </c>
      <c r="C66" s="19">
        <v>7250</v>
      </c>
      <c r="D66" s="19">
        <v>450</v>
      </c>
      <c r="E66" s="20">
        <f t="shared" si="1"/>
        <v>6.2068965517241379</v>
      </c>
    </row>
    <row r="67" spans="1:5" ht="44.4" customHeight="1" thickBot="1" x14ac:dyDescent="0.35">
      <c r="A67" s="8" t="s">
        <v>102</v>
      </c>
      <c r="B67" s="7" t="s">
        <v>103</v>
      </c>
      <c r="C67" s="20">
        <f>SUM(C69)</f>
        <v>16525.3</v>
      </c>
      <c r="D67" s="20">
        <f>SUM(D69)</f>
        <v>2392.8000000000002</v>
      </c>
      <c r="E67" s="20">
        <f t="shared" si="1"/>
        <v>14.479616103792369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104</v>
      </c>
      <c r="B69" s="6" t="s">
        <v>105</v>
      </c>
      <c r="C69" s="19">
        <v>16525.3</v>
      </c>
      <c r="D69" s="19">
        <v>2392.8000000000002</v>
      </c>
      <c r="E69" s="20">
        <f t="shared" si="1"/>
        <v>14.479616103792369</v>
      </c>
    </row>
    <row r="70" spans="1:5" ht="27.6" customHeight="1" thickBot="1" x14ac:dyDescent="0.35">
      <c r="A70" s="4" t="s">
        <v>106</v>
      </c>
      <c r="B70" s="15" t="s">
        <v>107</v>
      </c>
      <c r="C70" s="18">
        <f>C33+C40+C44+C50+C56+C60+C64+C67</f>
        <v>459008.8</v>
      </c>
      <c r="D70" s="18">
        <f>D33+D40+D44+D50+D56+D60+D64+D67</f>
        <v>36061.9</v>
      </c>
      <c r="E70" s="20">
        <f t="shared" si="1"/>
        <v>7.8564724685016936</v>
      </c>
    </row>
    <row r="71" spans="1:5" ht="40.799999999999997" customHeight="1" thickBot="1" x14ac:dyDescent="0.35">
      <c r="A71" s="4" t="s">
        <v>108</v>
      </c>
      <c r="B71" s="13"/>
      <c r="C71" s="17"/>
      <c r="D71" s="17"/>
      <c r="E71" s="17"/>
    </row>
    <row r="72" spans="1:5" ht="40.200000000000003" thickBot="1" x14ac:dyDescent="0.35">
      <c r="A72" s="5" t="s">
        <v>109</v>
      </c>
      <c r="B72" s="10" t="s">
        <v>110</v>
      </c>
      <c r="C72" s="19">
        <f>C73+C79</f>
        <v>44595.399999999921</v>
      </c>
      <c r="D72" s="19">
        <f>D73+D79</f>
        <v>-10791.599999999995</v>
      </c>
      <c r="E72" s="19"/>
    </row>
    <row r="73" spans="1:5" ht="42.6" customHeight="1" thickBot="1" x14ac:dyDescent="0.35">
      <c r="A73" s="5" t="s">
        <v>111</v>
      </c>
      <c r="B73" s="10" t="s">
        <v>112</v>
      </c>
      <c r="C73" s="19">
        <f>C74+C77</f>
        <v>27504.099999999988</v>
      </c>
      <c r="D73" s="19">
        <f>D74+D77</f>
        <v>-1969.3</v>
      </c>
      <c r="E73" s="19"/>
    </row>
    <row r="74" spans="1:5" ht="35.4" customHeight="1" thickBot="1" x14ac:dyDescent="0.35">
      <c r="A74" s="5" t="s">
        <v>113</v>
      </c>
      <c r="B74" s="10" t="s">
        <v>114</v>
      </c>
      <c r="C74" s="19">
        <f>C75+C76</f>
        <v>27504.299999999988</v>
      </c>
      <c r="D74" s="19">
        <f>D75+D76</f>
        <v>-1969.3</v>
      </c>
      <c r="E74" s="19"/>
    </row>
    <row r="75" spans="1:5" ht="66" customHeight="1" thickBot="1" x14ac:dyDescent="0.35">
      <c r="A75" s="5" t="s">
        <v>115</v>
      </c>
      <c r="B75" s="10" t="s">
        <v>116</v>
      </c>
      <c r="C75" s="19">
        <v>313658.59999999998</v>
      </c>
      <c r="D75" s="19"/>
      <c r="E75" s="19"/>
    </row>
    <row r="76" spans="1:5" ht="58.2" customHeight="1" thickBot="1" x14ac:dyDescent="0.35">
      <c r="A76" s="5" t="s">
        <v>117</v>
      </c>
      <c r="B76" s="10" t="s">
        <v>118</v>
      </c>
      <c r="C76" s="19">
        <v>-286154.3</v>
      </c>
      <c r="D76" s="19">
        <v>-1969.3</v>
      </c>
      <c r="E76" s="19"/>
    </row>
    <row r="77" spans="1:5" ht="49.2" customHeight="1" thickBot="1" x14ac:dyDescent="0.35">
      <c r="A77" s="5" t="s">
        <v>119</v>
      </c>
      <c r="B77" s="10" t="s">
        <v>120</v>
      </c>
      <c r="C77" s="19">
        <f>C78</f>
        <v>-0.2</v>
      </c>
      <c r="D77" s="19"/>
      <c r="E77" s="19"/>
    </row>
    <row r="78" spans="1:5" ht="67.8" customHeight="1" thickBot="1" x14ac:dyDescent="0.35">
      <c r="A78" s="5" t="s">
        <v>121</v>
      </c>
      <c r="B78" s="10" t="s">
        <v>122</v>
      </c>
      <c r="C78" s="19">
        <v>-0.2</v>
      </c>
      <c r="D78" s="19"/>
      <c r="E78" s="19"/>
    </row>
    <row r="79" spans="1:5" ht="43.8" customHeight="1" thickBot="1" x14ac:dyDescent="0.35">
      <c r="A79" s="5" t="s">
        <v>123</v>
      </c>
      <c r="B79" s="10" t="s">
        <v>124</v>
      </c>
      <c r="C79" s="19">
        <f>C80+C81</f>
        <v>17091.29999999993</v>
      </c>
      <c r="D79" s="19">
        <f>D80+D81</f>
        <v>-8822.2999999999956</v>
      </c>
      <c r="E79" s="19"/>
    </row>
    <row r="80" spans="1:5" ht="37.799999999999997" customHeight="1" thickBot="1" x14ac:dyDescent="0.35">
      <c r="A80" s="5" t="s">
        <v>125</v>
      </c>
      <c r="B80" s="10" t="s">
        <v>126</v>
      </c>
      <c r="C80" s="19">
        <f>-C31-C75</f>
        <v>-728072</v>
      </c>
      <c r="D80" s="19">
        <f>-D31-D75</f>
        <v>-46853.5</v>
      </c>
      <c r="E80" s="19"/>
    </row>
    <row r="81" spans="1:5" ht="34.200000000000003" customHeight="1" thickBot="1" x14ac:dyDescent="0.35">
      <c r="A81" s="5" t="s">
        <v>127</v>
      </c>
      <c r="B81" s="10" t="s">
        <v>128</v>
      </c>
      <c r="C81" s="19">
        <f>C70-C76-C78</f>
        <v>745163.29999999993</v>
      </c>
      <c r="D81" s="19">
        <f>D70-D76</f>
        <v>38031.200000000004</v>
      </c>
      <c r="E81" s="19"/>
    </row>
    <row r="82" spans="1:5" ht="53.4" thickBot="1" x14ac:dyDescent="0.35">
      <c r="A82" s="15" t="s">
        <v>129</v>
      </c>
      <c r="B82" s="16" t="s">
        <v>130</v>
      </c>
      <c r="C82" s="21">
        <f>C72</f>
        <v>44595.399999999921</v>
      </c>
      <c r="D82" s="21">
        <f>D72</f>
        <v>-10791.599999999995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2021-03-30T05:48:09Z</dcterms:modified>
</cp:coreProperties>
</file>